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jke\Aufholen\2022\Ausschreibung\"/>
    </mc:Choice>
  </mc:AlternateContent>
  <xr:revisionPtr revIDLastSave="0" documentId="13_ncr:1_{32774938-A51B-41AA-9FBC-FA9491A728B1}" xr6:coauthVersionLast="36" xr6:coauthVersionMax="47" xr10:uidLastSave="{00000000-0000-0000-0000-000000000000}"/>
  <bookViews>
    <workbookView xWindow="0" yWindow="0" windowWidth="21570" windowHeight="7980" xr2:uid="{C29A4A3A-06FD-448E-AB10-B6875FAF3692}"/>
  </bookViews>
  <sheets>
    <sheet name="FR_JKS_aufhole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F22" i="2" l="1"/>
  <c r="F13" i="2" l="1"/>
  <c r="E20" i="2" l="1"/>
  <c r="E22" i="2"/>
  <c r="E21" i="2"/>
  <c r="E14" i="2"/>
  <c r="E13" i="2"/>
  <c r="G13" i="2" s="1"/>
  <c r="E12" i="2"/>
  <c r="E11" i="2"/>
  <c r="F23" i="2"/>
  <c r="G23" i="2" s="1"/>
  <c r="F21" i="2"/>
  <c r="F20" i="2"/>
  <c r="F14" i="2"/>
  <c r="F12" i="2"/>
  <c r="F11" i="2"/>
  <c r="G21" i="2" l="1"/>
  <c r="G11" i="2"/>
  <c r="G12" i="2"/>
  <c r="G22" i="2"/>
  <c r="G20" i="2"/>
  <c r="G14" i="2"/>
  <c r="G24" i="2" l="1"/>
  <c r="G15" i="2"/>
  <c r="G26" i="2" l="1"/>
</calcChain>
</file>

<file path=xl/sharedStrings.xml><?xml version="1.0" encoding="utf-8"?>
<sst xmlns="http://schemas.openxmlformats.org/spreadsheetml/2006/main" count="36" uniqueCount="24">
  <si>
    <t>Tage</t>
  </si>
  <si>
    <t>Förderbetrag</t>
  </si>
  <si>
    <t>Kursaktivität vor Ort</t>
  </si>
  <si>
    <t>Förderung Kurse vor Ort</t>
  </si>
  <si>
    <t>Förderung Kurs auswärts</t>
  </si>
  <si>
    <t xml:space="preserve">Gesamtfördersumme Kurs </t>
  </si>
  <si>
    <t>TN Festbetrag</t>
  </si>
  <si>
    <t>Festbetrag Honorar</t>
  </si>
  <si>
    <r>
      <t xml:space="preserve">TN-Anzahl </t>
    </r>
    <r>
      <rPr>
        <sz val="11"/>
        <color theme="1"/>
        <rFont val="Calibri"/>
        <family val="2"/>
        <scheme val="minor"/>
      </rPr>
      <t>(mind. 6)</t>
    </r>
  </si>
  <si>
    <r>
      <t xml:space="preserve">Anzahl HK </t>
    </r>
    <r>
      <rPr>
        <sz val="11"/>
        <color theme="1"/>
        <rFont val="Calibri"/>
        <family val="2"/>
        <scheme val="minor"/>
      </rPr>
      <t>(max. 1 je 6 TN)</t>
    </r>
  </si>
  <si>
    <t xml:space="preserve">Kursaktivität auswärts </t>
  </si>
  <si>
    <t>1,5 Stunden (90 Min.)</t>
  </si>
  <si>
    <t>4,5 Stunden (270 Min.)</t>
  </si>
  <si>
    <t>6 Stunden (360 Min.)</t>
  </si>
  <si>
    <t>3 Stunden (180 Min.)</t>
  </si>
  <si>
    <r>
      <rPr>
        <b/>
        <sz val="11"/>
        <color theme="1"/>
        <rFont val="Calibri"/>
        <family val="2"/>
        <scheme val="minor"/>
      </rPr>
      <t>Anzahl HK</t>
    </r>
    <r>
      <rPr>
        <sz val="11"/>
        <color theme="1"/>
        <rFont val="Calibri"/>
        <family val="2"/>
        <scheme val="minor"/>
      </rPr>
      <t xml:space="preserve"> (max. 1 je 6 TN)</t>
    </r>
  </si>
  <si>
    <t>Ihre Angaben</t>
  </si>
  <si>
    <t>Summe Festbeträge</t>
  </si>
  <si>
    <t>Bitte beachten: Wenn Sie mehrere Kurse gleicher Dauer in einem Projektantrag  bündeln wollen, können Sie</t>
  </si>
  <si>
    <t>Dauer je Tag</t>
  </si>
  <si>
    <t>im Formular entweder zusätzliche Zeilen kopieren und einfügen oder je Einheit ein eigenes Rechenblatt ausfüllen.</t>
  </si>
  <si>
    <t>Förderrechner 2022 "Jugendkunstschulen holen auf" für Kursaktivitäten</t>
  </si>
  <si>
    <r>
      <rPr>
        <b/>
        <i/>
        <u/>
        <sz val="11"/>
        <color theme="1"/>
        <rFont val="Calibri"/>
        <family val="2"/>
        <scheme val="minor"/>
      </rPr>
      <t xml:space="preserve">Projekttitel: </t>
    </r>
    <r>
      <rPr>
        <b/>
        <i/>
        <u/>
        <sz val="11"/>
        <color theme="4"/>
        <rFont val="Calibri"/>
        <family val="2"/>
        <scheme val="minor"/>
      </rPr>
      <t>Projektitel</t>
    </r>
  </si>
  <si>
    <r>
      <t xml:space="preserve">Projektträger: </t>
    </r>
    <r>
      <rPr>
        <b/>
        <i/>
        <u/>
        <sz val="11"/>
        <color theme="4"/>
        <rFont val="Calibri"/>
        <family val="2"/>
        <scheme val="minor"/>
      </rPr>
      <t>Jugendkunstschule Musterstadt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</si>
</sst>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4" xfId="0" applyFont="1" applyBorder="1"/>
    <xf numFmtId="0" fontId="0" fillId="0" borderId="7" xfId="0" applyBorder="1"/>
    <xf numFmtId="0" fontId="1" fillId="0" borderId="6" xfId="0" applyFont="1" applyBorder="1"/>
    <xf numFmtId="0" fontId="3" fillId="0" borderId="7" xfId="0" applyFont="1" applyBorder="1"/>
    <xf numFmtId="0" fontId="4" fillId="0" borderId="0" xfId="0" applyFont="1"/>
    <xf numFmtId="0" fontId="2" fillId="0" borderId="9" xfId="0" applyFont="1" applyBorder="1"/>
    <xf numFmtId="0" fontId="4" fillId="0" borderId="10" xfId="0" applyFont="1" applyBorder="1"/>
    <xf numFmtId="1" fontId="3" fillId="0" borderId="0" xfId="0" applyNumberFormat="1" applyFont="1" applyBorder="1"/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0" xfId="0" applyFont="1" applyBorder="1"/>
    <xf numFmtId="0" fontId="0" fillId="2" borderId="2" xfId="0" applyFill="1" applyBorder="1"/>
    <xf numFmtId="0" fontId="0" fillId="2" borderId="3" xfId="0" applyFill="1" applyBorder="1"/>
    <xf numFmtId="0" fontId="1" fillId="2" borderId="0" xfId="0" applyFont="1" applyFill="1" applyBorder="1"/>
    <xf numFmtId="0" fontId="0" fillId="2" borderId="5" xfId="0" applyFill="1" applyBorder="1"/>
    <xf numFmtId="164" fontId="5" fillId="2" borderId="0" xfId="0" applyNumberFormat="1" applyFont="1" applyFill="1" applyBorder="1"/>
    <xf numFmtId="164" fontId="0" fillId="2" borderId="5" xfId="0" applyNumberFormat="1" applyFill="1" applyBorder="1"/>
    <xf numFmtId="164" fontId="5" fillId="2" borderId="7" xfId="0" applyNumberFormat="1" applyFont="1" applyFill="1" applyBorder="1"/>
    <xf numFmtId="164" fontId="1" fillId="2" borderId="8" xfId="0" applyNumberFormat="1" applyFont="1" applyFill="1" applyBorder="1"/>
    <xf numFmtId="164" fontId="3" fillId="2" borderId="7" xfId="0" applyNumberFormat="1" applyFont="1" applyFill="1" applyBorder="1"/>
    <xf numFmtId="164" fontId="4" fillId="2" borderId="11" xfId="0" applyNumberFormat="1" applyFont="1" applyFill="1" applyBorder="1"/>
    <xf numFmtId="0" fontId="2" fillId="0" borderId="0" xfId="0" applyFont="1"/>
    <xf numFmtId="0" fontId="6" fillId="0" borderId="0" xfId="0" applyFont="1"/>
    <xf numFmtId="0" fontId="0" fillId="0" borderId="0" xfId="0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0</xdr:row>
      <xdr:rowOff>168275</xdr:rowOff>
    </xdr:from>
    <xdr:to>
      <xdr:col>8</xdr:col>
      <xdr:colOff>4972050</xdr:colOff>
      <xdr:row>25</xdr:row>
      <xdr:rowOff>120651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F5274A6-7E4B-4BFB-8481-A9E8029AC630}"/>
            </a:ext>
          </a:extLst>
        </xdr:cNvPr>
        <xdr:cNvSpPr txBox="1"/>
      </xdr:nvSpPr>
      <xdr:spPr>
        <a:xfrm>
          <a:off x="7578724" y="168275"/>
          <a:ext cx="4962526" cy="529907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 u="sng"/>
            <a:t>So nutzen Sie den Förderrechner für Kursaktivitäten</a:t>
          </a:r>
        </a:p>
        <a:p>
          <a:r>
            <a:rPr lang="de-DE" sz="1200" b="1"/>
            <a:t>Bitte ändern Sie</a:t>
          </a:r>
          <a:r>
            <a:rPr lang="de-DE" sz="1200" b="1" baseline="0"/>
            <a:t> ausschließlich die blauen Nullen entsprechend diesen Hinweisen:</a:t>
          </a:r>
        </a:p>
        <a:p>
          <a:endParaRPr lang="de-DE" sz="400" b="1"/>
        </a:p>
        <a:p>
          <a:r>
            <a:rPr lang="de-DE" sz="1100" b="1"/>
            <a:t>1. Entscheiden Sie, ob Ihre Aktivität vorwiegend vor Ort stattfindet oder ob es sich um eine Auswärtstätigkeit handelt. Verwenden</a:t>
          </a:r>
          <a:r>
            <a:rPr lang="de-DE" sz="1100" b="1" baseline="0"/>
            <a:t> Sie die entsprechende Tabelle für die folgenden Schritte. </a:t>
          </a:r>
          <a:br>
            <a:rPr lang="de-DE" sz="1100" b="1" baseline="0"/>
          </a:br>
          <a:r>
            <a:rPr lang="de-DE" sz="1100" b="0"/>
            <a:t>Es handelt sich nur</a:t>
          </a:r>
          <a:r>
            <a:rPr lang="de-DE" sz="1100" b="0" baseline="0"/>
            <a:t> um eine Auswärtstätigkeit, wenn alle Teilnehmenden eigens für die Kursaktivität von weiter her, z.B. aus einem anderen Bundesland, einer weiter weg gelegen Stadt etc. anreisen müssen.  </a:t>
          </a:r>
        </a:p>
        <a:p>
          <a:endParaRPr lang="de-DE" sz="400" b="0"/>
        </a:p>
        <a:p>
          <a:r>
            <a:rPr lang="de-DE" sz="1100" b="1"/>
            <a:t>2. Entscheiden Sie</a:t>
          </a:r>
          <a:r>
            <a:rPr lang="de-DE" sz="1100" b="1" baseline="0"/>
            <a:t>, wie viele Angebotstunden Sie pro Tag  verwirklichen  und tragen die Anzahl der Tage in die entsprechende Zeile der Spalte "Tage" ein. </a:t>
          </a:r>
          <a:r>
            <a:rPr lang="de-DE" sz="1100" baseline="0"/>
            <a:t>Verwenden Sie ausschließlich ganze natürliche Zahlen. Wenn Sie einen von den in den Zeilen abweichenden Stundenumfang umsetzen, wählen Sie bitte die Zeile mit der nächstkleineren Stundenzahl. (z.B. 1,5 Stunden bei 2 Stunden, 4,5 Stunden bei 5,5 Stunden usw.)</a:t>
          </a:r>
        </a:p>
        <a:p>
          <a:endParaRPr lang="de-DE" sz="400" b="1" baseline="0"/>
        </a:p>
        <a:p>
          <a:r>
            <a:rPr lang="de-DE" sz="1100" b="1" baseline="0"/>
            <a:t>3. Tragen Sie die Anzahl der Teilnehmenden in die  Spalte "TN-Anzahl" der gleichen Zeile ein.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Verwenden Sie ausschließlich ganze natürliche Zahlen. </a:t>
          </a:r>
        </a:p>
        <a:p>
          <a:br>
            <a:rPr lang="de-DE" sz="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Tragen Sie die Anzahl der eingesetzten Honorarkräfte in die Spalte "Anzahl HK" der gleichen Zeile ein.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Verwenden Sie ausschließlich ganze natürliche Zahlen.</a:t>
          </a:r>
          <a:endParaRPr lang="de-DE" sz="1100" b="1" baseline="0"/>
        </a:p>
        <a:p>
          <a:endParaRPr lang="de-DE" sz="400" b="1" baseline="0"/>
        </a:p>
        <a:p>
          <a:r>
            <a:rPr lang="de-DE" sz="1100" b="1" baseline="0"/>
            <a:t>5. Die Tabelle rechnet jetzt automatisch Ihre maximale Fördersumme aus, übertragen Sie den Wert unter "Gesamtfördersumme Kurs" in die Interessenbekundung/den Antrag.  </a:t>
          </a:r>
        </a:p>
        <a:p>
          <a:r>
            <a:rPr lang="de-DE" sz="1100"/>
            <a:t>Sie können mehrere Einzelaktivitäten</a:t>
          </a:r>
          <a:r>
            <a:rPr lang="de-DE" sz="1100" baseline="0"/>
            <a:t> (auch unterschiedlicher Dauer sowie Kursaktivitäten vor Ort und Auswärtstätigkeiten in einer Interessensbekundung bündeln). Bitte verwenden Sie aber für jede Einzelaktivität einen eigenen Förderrechner und addieren Sie die Summen</a:t>
          </a:r>
        </a:p>
        <a:p>
          <a:r>
            <a:rPr lang="de-DE" sz="1100" b="1"/>
            <a:t>6.</a:t>
          </a:r>
          <a:r>
            <a:rPr lang="de-DE" sz="1100" b="1" baseline="0"/>
            <a:t> Tragen Sie den Namen Ihrer Einrichtung und Ihres Projektes in Zeile 5  (anstelle </a:t>
          </a:r>
          <a:r>
            <a:rPr lang="de-DE" sz="1100" b="1" i="1" u="none" baseline="0">
              <a:solidFill>
                <a:schemeClr val="accent1"/>
              </a:solidFill>
            </a:rPr>
            <a:t>Jugendkunstschule Musterstadt</a:t>
          </a:r>
          <a:r>
            <a:rPr lang="de-DE" sz="1100" b="1" baseline="0"/>
            <a:t>) und Zeile 6 (antelle </a:t>
          </a:r>
          <a:r>
            <a:rPr lang="de-DE" sz="1100" b="1" i="1" baseline="0">
              <a:solidFill>
                <a:schemeClr val="accent1"/>
              </a:solidFill>
            </a:rPr>
            <a:t>Projekttitel</a:t>
          </a:r>
          <a:r>
            <a:rPr lang="de-DE" sz="1100" b="1" baseline="0"/>
            <a:t>) ein.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E323-EE8A-4AFB-BA32-DE093AD57A56}">
  <dimension ref="A1:I26"/>
  <sheetViews>
    <sheetView tabSelected="1" view="pageBreakPreview" zoomScaleNormal="100" zoomScaleSheetLayoutView="100" workbookViewId="0">
      <selection activeCell="G23" sqref="G23"/>
    </sheetView>
  </sheetViews>
  <sheetFormatPr baseColWidth="10" defaultRowHeight="15" x14ac:dyDescent="0.25"/>
  <cols>
    <col min="1" max="1" width="22.5703125" customWidth="1"/>
    <col min="2" max="2" width="7.5703125" customWidth="1"/>
    <col min="3" max="4" width="10.5703125" customWidth="1"/>
    <col min="5" max="5" width="14.140625" customWidth="1"/>
    <col min="6" max="6" width="14.42578125" customWidth="1"/>
    <col min="7" max="7" width="21" customWidth="1"/>
    <col min="8" max="8" width="7.5703125" customWidth="1"/>
    <col min="9" max="9" width="71.42578125" customWidth="1"/>
  </cols>
  <sheetData>
    <row r="1" spans="1:9" ht="23.25" x14ac:dyDescent="0.35">
      <c r="A1" s="31" t="s">
        <v>21</v>
      </c>
      <c r="B1" s="1"/>
    </row>
    <row r="2" spans="1:9" x14ac:dyDescent="0.25">
      <c r="A2" s="1" t="s">
        <v>18</v>
      </c>
      <c r="B2" s="1"/>
      <c r="C2" s="1"/>
      <c r="D2" s="1"/>
      <c r="E2" s="1"/>
      <c r="F2" s="1"/>
      <c r="G2" s="1"/>
      <c r="H2" s="1"/>
    </row>
    <row r="3" spans="1:9" x14ac:dyDescent="0.25">
      <c r="A3" s="1" t="s">
        <v>20</v>
      </c>
      <c r="B3" s="1"/>
      <c r="I3" s="33"/>
    </row>
    <row r="4" spans="1:9" ht="6.95" customHeight="1" x14ac:dyDescent="0.25">
      <c r="A4" s="1"/>
      <c r="B4" s="1"/>
      <c r="I4" s="33"/>
    </row>
    <row r="5" spans="1:9" x14ac:dyDescent="0.25">
      <c r="A5" s="32" t="s">
        <v>23</v>
      </c>
      <c r="B5" s="1"/>
      <c r="I5" s="33"/>
    </row>
    <row r="6" spans="1:9" x14ac:dyDescent="0.25">
      <c r="A6" s="32" t="s">
        <v>22</v>
      </c>
      <c r="B6" s="1"/>
      <c r="I6" s="33"/>
    </row>
    <row r="7" spans="1:9" ht="6.6" customHeight="1" thickBot="1" x14ac:dyDescent="0.3">
      <c r="A7" s="32"/>
      <c r="B7" s="1"/>
      <c r="I7" s="33"/>
    </row>
    <row r="8" spans="1:9" ht="23.25" x14ac:dyDescent="0.35">
      <c r="A8" s="2" t="s">
        <v>2</v>
      </c>
      <c r="B8" s="3"/>
      <c r="C8" s="3"/>
      <c r="D8" s="3"/>
      <c r="E8" s="21"/>
      <c r="F8" s="21"/>
      <c r="G8" s="22"/>
      <c r="I8" s="33"/>
    </row>
    <row r="9" spans="1:9" x14ac:dyDescent="0.25">
      <c r="A9" s="4"/>
      <c r="B9" s="20" t="s">
        <v>16</v>
      </c>
      <c r="C9" s="20"/>
      <c r="D9" s="5"/>
      <c r="E9" s="23" t="s">
        <v>17</v>
      </c>
      <c r="F9" s="23"/>
      <c r="G9" s="24"/>
      <c r="I9" s="33"/>
    </row>
    <row r="10" spans="1:9" ht="45" x14ac:dyDescent="0.25">
      <c r="A10" s="14" t="s">
        <v>19</v>
      </c>
      <c r="B10" s="15" t="s">
        <v>0</v>
      </c>
      <c r="C10" s="15" t="s">
        <v>8</v>
      </c>
      <c r="D10" s="16" t="s">
        <v>15</v>
      </c>
      <c r="E10" s="18" t="s">
        <v>6</v>
      </c>
      <c r="F10" s="18" t="s">
        <v>7</v>
      </c>
      <c r="G10" s="19" t="s">
        <v>1</v>
      </c>
      <c r="I10" s="33"/>
    </row>
    <row r="11" spans="1:9" x14ac:dyDescent="0.25">
      <c r="A11" s="6" t="s">
        <v>11</v>
      </c>
      <c r="B11" s="13">
        <v>0</v>
      </c>
      <c r="C11" s="13">
        <v>0</v>
      </c>
      <c r="D11" s="13">
        <v>0</v>
      </c>
      <c r="E11" s="25">
        <f>0.25*B11*(C11+D11)*40</f>
        <v>0</v>
      </c>
      <c r="F11" s="25">
        <f>0.25*B11*D11*305</f>
        <v>0</v>
      </c>
      <c r="G11" s="26">
        <f>E11+F11</f>
        <v>0</v>
      </c>
      <c r="I11" s="33"/>
    </row>
    <row r="12" spans="1:9" x14ac:dyDescent="0.25">
      <c r="A12" s="6" t="s">
        <v>14</v>
      </c>
      <c r="B12" s="13">
        <v>0</v>
      </c>
      <c r="C12" s="13">
        <v>0</v>
      </c>
      <c r="D12" s="13">
        <v>0</v>
      </c>
      <c r="E12" s="25">
        <f>0.5*B12*(C12+D12)*40</f>
        <v>0</v>
      </c>
      <c r="F12" s="25">
        <f>0.5*B12*305*D12</f>
        <v>0</v>
      </c>
      <c r="G12" s="26">
        <f t="shared" ref="G12:G14" si="0">E12+F12</f>
        <v>0</v>
      </c>
      <c r="I12" s="33"/>
    </row>
    <row r="13" spans="1:9" x14ac:dyDescent="0.25">
      <c r="A13" s="6" t="s">
        <v>12</v>
      </c>
      <c r="B13" s="13">
        <v>0</v>
      </c>
      <c r="C13" s="13">
        <v>0</v>
      </c>
      <c r="D13" s="13">
        <v>0</v>
      </c>
      <c r="E13" s="25">
        <f>0.75*B13*(C13+D13)*40</f>
        <v>0</v>
      </c>
      <c r="F13" s="25">
        <f>0.75*B13*305*D13</f>
        <v>0</v>
      </c>
      <c r="G13" s="26">
        <f t="shared" si="0"/>
        <v>0</v>
      </c>
      <c r="I13" s="33"/>
    </row>
    <row r="14" spans="1:9" x14ac:dyDescent="0.25">
      <c r="A14" s="6" t="s">
        <v>13</v>
      </c>
      <c r="B14" s="13">
        <v>0</v>
      </c>
      <c r="C14" s="13">
        <v>0</v>
      </c>
      <c r="D14" s="13">
        <v>0</v>
      </c>
      <c r="E14" s="25">
        <f>B14*(C14+D14)*40</f>
        <v>0</v>
      </c>
      <c r="F14" s="25">
        <f>B14*305*D14</f>
        <v>0</v>
      </c>
      <c r="G14" s="26">
        <f t="shared" si="0"/>
        <v>0</v>
      </c>
      <c r="I14" s="33"/>
    </row>
    <row r="15" spans="1:9" ht="15.75" thickBot="1" x14ac:dyDescent="0.3">
      <c r="A15" s="8" t="s">
        <v>3</v>
      </c>
      <c r="B15" s="7"/>
      <c r="C15" s="7"/>
      <c r="D15" s="7"/>
      <c r="E15" s="27"/>
      <c r="F15" s="27"/>
      <c r="G15" s="28">
        <f>SUM(G11:G14)</f>
        <v>0</v>
      </c>
      <c r="I15" s="33"/>
    </row>
    <row r="16" spans="1:9" ht="15.75" thickBot="1" x14ac:dyDescent="0.3">
      <c r="I16" s="33"/>
    </row>
    <row r="17" spans="1:9" ht="23.25" x14ac:dyDescent="0.35">
      <c r="A17" s="2" t="s">
        <v>10</v>
      </c>
      <c r="B17" s="3"/>
      <c r="C17" s="3"/>
      <c r="D17" s="3"/>
      <c r="E17" s="21"/>
      <c r="F17" s="21"/>
      <c r="G17" s="22"/>
      <c r="I17" s="33"/>
    </row>
    <row r="18" spans="1:9" x14ac:dyDescent="0.25">
      <c r="A18" s="4"/>
      <c r="B18" s="20" t="s">
        <v>16</v>
      </c>
      <c r="C18" s="5"/>
      <c r="D18" s="5"/>
      <c r="E18" s="23" t="s">
        <v>17</v>
      </c>
      <c r="F18" s="23"/>
      <c r="G18" s="24"/>
      <c r="I18" s="33"/>
    </row>
    <row r="19" spans="1:9" s="17" customFormat="1" ht="45" x14ac:dyDescent="0.25">
      <c r="A19" s="14" t="s">
        <v>19</v>
      </c>
      <c r="B19" s="15" t="s">
        <v>0</v>
      </c>
      <c r="C19" s="15" t="s">
        <v>8</v>
      </c>
      <c r="D19" s="15" t="s">
        <v>9</v>
      </c>
      <c r="E19" s="18" t="s">
        <v>6</v>
      </c>
      <c r="F19" s="18" t="s">
        <v>7</v>
      </c>
      <c r="G19" s="19" t="s">
        <v>1</v>
      </c>
      <c r="I19" s="33"/>
    </row>
    <row r="20" spans="1:9" x14ac:dyDescent="0.25">
      <c r="A20" s="6" t="s">
        <v>11</v>
      </c>
      <c r="B20" s="13">
        <v>0</v>
      </c>
      <c r="C20" s="13">
        <v>0</v>
      </c>
      <c r="D20" s="13">
        <v>0</v>
      </c>
      <c r="E20" s="25">
        <f>0.25*B20*(C20+D20)*40</f>
        <v>0</v>
      </c>
      <c r="F20" s="25">
        <f>0.25*B20*305*D20</f>
        <v>0</v>
      </c>
      <c r="G20" s="26">
        <f>(C20+D20)*60+(E20+F20)</f>
        <v>0</v>
      </c>
      <c r="I20" s="33"/>
    </row>
    <row r="21" spans="1:9" x14ac:dyDescent="0.25">
      <c r="A21" s="6" t="s">
        <v>14</v>
      </c>
      <c r="B21" s="13">
        <v>0</v>
      </c>
      <c r="C21" s="13">
        <v>0</v>
      </c>
      <c r="D21" s="13">
        <v>0</v>
      </c>
      <c r="E21" s="25">
        <f>0.5*B21*(C21+D21)*40</f>
        <v>0</v>
      </c>
      <c r="F21" s="25">
        <f>0.5*B21*305*D21</f>
        <v>0</v>
      </c>
      <c r="G21" s="26">
        <f>(C21+D21)*60+(E21+F21)</f>
        <v>0</v>
      </c>
      <c r="I21" s="33"/>
    </row>
    <row r="22" spans="1:9" x14ac:dyDescent="0.25">
      <c r="A22" s="6" t="s">
        <v>12</v>
      </c>
      <c r="B22" s="13">
        <v>0</v>
      </c>
      <c r="C22" s="13">
        <v>0</v>
      </c>
      <c r="D22" s="13">
        <v>0</v>
      </c>
      <c r="E22" s="25">
        <f>0.75*B22*(C22+D22)*40</f>
        <v>0</v>
      </c>
      <c r="F22" s="25">
        <f>0.75*B22*305*D22</f>
        <v>0</v>
      </c>
      <c r="G22" s="26">
        <f t="shared" ref="G22" si="1">(C22+D22)*60+(E22+F22)</f>
        <v>0</v>
      </c>
      <c r="I22" s="33"/>
    </row>
    <row r="23" spans="1:9" x14ac:dyDescent="0.25">
      <c r="A23" s="6" t="s">
        <v>13</v>
      </c>
      <c r="B23" s="13">
        <v>0</v>
      </c>
      <c r="C23" s="13">
        <v>0</v>
      </c>
      <c r="D23" s="13">
        <v>0</v>
      </c>
      <c r="E23" s="25">
        <f>B23*(C23+D23)*40</f>
        <v>0</v>
      </c>
      <c r="F23" s="25">
        <f>B23*305*D23</f>
        <v>0</v>
      </c>
      <c r="G23" s="26">
        <f>(C23+D23)*60+(E23+F23)</f>
        <v>0</v>
      </c>
      <c r="I23" s="33"/>
    </row>
    <row r="24" spans="1:9" ht="15.75" thickBot="1" x14ac:dyDescent="0.3">
      <c r="A24" s="8" t="s">
        <v>4</v>
      </c>
      <c r="B24" s="9"/>
      <c r="C24" s="9"/>
      <c r="D24" s="9"/>
      <c r="E24" s="29"/>
      <c r="F24" s="29"/>
      <c r="G24" s="28">
        <f>SUM(G20:G23)</f>
        <v>0</v>
      </c>
      <c r="I24" s="33"/>
    </row>
    <row r="25" spans="1:9" ht="15.75" thickBot="1" x14ac:dyDescent="0.3">
      <c r="I25" s="33"/>
    </row>
    <row r="26" spans="1:9" s="10" customFormat="1" ht="24" thickBot="1" x14ac:dyDescent="0.4">
      <c r="A26" s="11" t="s">
        <v>5</v>
      </c>
      <c r="B26" s="12"/>
      <c r="C26" s="12"/>
      <c r="D26" s="12"/>
      <c r="E26" s="12"/>
      <c r="F26" s="12"/>
      <c r="G26" s="30">
        <f>G24+G15</f>
        <v>0</v>
      </c>
      <c r="I26" s="33"/>
    </row>
  </sheetData>
  <mergeCells count="1">
    <mergeCell ref="I3:I26"/>
  </mergeCells>
  <pageMargins left="0.7" right="0.24" top="0.78740157499999996" bottom="0.78740157499999996" header="0.3" footer="0.3"/>
  <pageSetup paperSize="9" scale="80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FR_JKS_aufholen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julia.nierstheimer</dc:creator>
  <cp:lastModifiedBy>julia.nierstheimer</cp:lastModifiedBy>
  <cp:lastPrinted>2021-08-30T12:03:49Z</cp:lastPrinted>
  <dcterms:created xsi:type="dcterms:W3CDTF">2021-08-04T10:28:48Z</dcterms:created>
  <dcterms:modified xsi:type="dcterms:W3CDTF">2022-02-09T14:33:02Z</dcterms:modified>
</cp:coreProperties>
</file>